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bfarias\Desktop\co\"/>
    </mc:Choice>
  </mc:AlternateContent>
  <xr:revisionPtr revIDLastSave="0" documentId="13_ncr:1_{93908240-294F-4B8C-8E86-83ACBE9735C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lanilha1" sheetId="1" r:id="rId1"/>
  </sheets>
  <definedNames>
    <definedName name="_xlnm.Print_Area" localSheetId="0">Planilha1!$A$1:$R$61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0" i="1" l="1"/>
  <c r="P30" i="1" s="1"/>
  <c r="L22" i="1"/>
  <c r="L17" i="1"/>
  <c r="C7" i="1"/>
  <c r="C60" i="1"/>
  <c r="G60" i="1" s="1"/>
  <c r="E11" i="1"/>
  <c r="C12" i="1" s="1"/>
  <c r="L49" i="1"/>
  <c r="P49" i="1" s="1"/>
  <c r="L21" i="1"/>
  <c r="L20" i="1"/>
  <c r="L19" i="1"/>
  <c r="P18" i="1"/>
  <c r="P17" i="1"/>
  <c r="E10" i="1"/>
  <c r="G10" i="1" s="1"/>
  <c r="C11" i="1" s="1"/>
  <c r="L9" i="1" l="1"/>
  <c r="P9" i="1" s="1"/>
</calcChain>
</file>

<file path=xl/sharedStrings.xml><?xml version="1.0" encoding="utf-8"?>
<sst xmlns="http://schemas.openxmlformats.org/spreadsheetml/2006/main" count="116" uniqueCount="63">
  <si>
    <t>Descrição da carga instalada</t>
  </si>
  <si>
    <t>Cálculo da demanda</t>
  </si>
  <si>
    <t>C1 - Iluminação e tomadas</t>
  </si>
  <si>
    <t>D1 - Iluminação e tomadas</t>
  </si>
  <si>
    <t xml:space="preserve">Carga Instalada (KVA) = </t>
  </si>
  <si>
    <t>Conforme dados da tabela 6.3:</t>
  </si>
  <si>
    <t xml:space="preserve">Áre útil total (m²) = </t>
  </si>
  <si>
    <t>Previsão mínima de iluminação e tomada pela Tabela 6.3:</t>
  </si>
  <si>
    <t>D1 =</t>
  </si>
  <si>
    <t>x</t>
  </si>
  <si>
    <t>=</t>
  </si>
  <si>
    <t>KVA</t>
  </si>
  <si>
    <t xml:space="preserve">Carga Mínima (kVA / m²) = </t>
  </si>
  <si>
    <t xml:space="preserve">Como </t>
  </si>
  <si>
    <t>&lt;</t>
  </si>
  <si>
    <t>(KVA)</t>
  </si>
  <si>
    <t>(80% da Carga Total Instalada)</t>
  </si>
  <si>
    <t>Devemos considerar C1 =</t>
  </si>
  <si>
    <t>D2 - Aparelhos para aquecimento</t>
  </si>
  <si>
    <t>C2 - Aparelhos para aquecimento</t>
  </si>
  <si>
    <t>Conforme dados da tabela 6.4:</t>
  </si>
  <si>
    <t>D2 =</t>
  </si>
  <si>
    <t xml:space="preserve">D3=      </t>
  </si>
  <si>
    <t>D4=</t>
  </si>
  <si>
    <t>Conforme dados da tabela 6.6:</t>
  </si>
  <si>
    <t>C4 - Aparelhos de ar condicionado central</t>
  </si>
  <si>
    <t>C4 = 0,00 KVA</t>
  </si>
  <si>
    <t>D4 - Aparelhos de ar condicionado central</t>
  </si>
  <si>
    <t>C5 - Motores elétricos</t>
  </si>
  <si>
    <t>D5 - Motores elétricos</t>
  </si>
  <si>
    <t>(Tabela 6.2 – Conversão de CV em kVA):</t>
  </si>
  <si>
    <t>Conforme dados da tabela 6.8:</t>
  </si>
  <si>
    <t>Bomba d'água (CV):</t>
  </si>
  <si>
    <t>C2 =</t>
  </si>
  <si>
    <t>(Nº de motores = 1 logo, FD = 100%)</t>
  </si>
  <si>
    <t>C6 - Máquinas de solda e equip. hospitalares</t>
  </si>
  <si>
    <t>C6 = 0,00 KVA</t>
  </si>
  <si>
    <t>D6 - Máquinas de solda e equip. hospitalares</t>
  </si>
  <si>
    <t>D6 = 0,00 KVA</t>
  </si>
  <si>
    <r>
      <rPr>
        <b/>
        <sz val="12"/>
        <color theme="1"/>
        <rFont val="Arial"/>
        <family val="2"/>
        <charset val="1"/>
      </rPr>
      <t>C</t>
    </r>
    <r>
      <rPr>
        <b/>
        <vertAlign val="subscript"/>
        <sz val="12"/>
        <color theme="1"/>
        <rFont val="Arial"/>
        <family val="2"/>
        <charset val="1"/>
      </rPr>
      <t>Total (kVA)</t>
    </r>
    <r>
      <rPr>
        <b/>
        <sz val="12"/>
        <color theme="1"/>
        <rFont val="Arial"/>
        <family val="2"/>
        <charset val="1"/>
      </rPr>
      <t xml:space="preserve"> = C1 + C2 + C3 + C4 + C5 + C6</t>
    </r>
  </si>
  <si>
    <r>
      <rPr>
        <b/>
        <sz val="12"/>
        <color theme="1"/>
        <rFont val="Arial"/>
        <family val="2"/>
        <charset val="1"/>
      </rPr>
      <t>D</t>
    </r>
    <r>
      <rPr>
        <b/>
        <vertAlign val="subscript"/>
        <sz val="12"/>
        <color theme="1"/>
        <rFont val="Arial"/>
        <family val="2"/>
        <charset val="1"/>
      </rPr>
      <t>Total</t>
    </r>
    <r>
      <rPr>
        <b/>
        <sz val="12"/>
        <color theme="1"/>
        <rFont val="Arial"/>
        <family val="2"/>
        <charset val="1"/>
      </rPr>
      <t xml:space="preserve"> = D1 + D2 + D3 + D4 + D5 + D6</t>
    </r>
  </si>
  <si>
    <r>
      <rPr>
        <b/>
        <sz val="10"/>
        <color theme="1"/>
        <rFont val="Arial"/>
        <family val="2"/>
        <charset val="1"/>
      </rPr>
      <t>C</t>
    </r>
    <r>
      <rPr>
        <b/>
        <vertAlign val="subscript"/>
        <sz val="10"/>
        <color theme="1"/>
        <rFont val="Arial"/>
        <family val="2"/>
        <charset val="1"/>
      </rPr>
      <t>Total (kW)</t>
    </r>
    <r>
      <rPr>
        <b/>
        <sz val="10"/>
        <color theme="1"/>
        <rFont val="Arial"/>
        <family val="2"/>
        <charset val="1"/>
      </rPr>
      <t xml:space="preserve"> = </t>
    </r>
  </si>
  <si>
    <t>KW</t>
  </si>
  <si>
    <t>D4 = 00, KVA</t>
  </si>
  <si>
    <t>C2 = 3 X = 2,941 KVA</t>
  </si>
  <si>
    <t xml:space="preserve"> D1 - Chuveiros elétricos (un):</t>
  </si>
  <si>
    <t>(Nº de aparelhos = 07 logo, FD = 56%)</t>
  </si>
  <si>
    <t>C3 - Aparelhos de ar condicionado Central</t>
  </si>
  <si>
    <t>Ar Condicionado Central (un):</t>
  </si>
  <si>
    <t>Kw</t>
  </si>
  <si>
    <t>D3 - Aparelhos de ar condicionado tipo cassete e fancoil</t>
  </si>
  <si>
    <t>C3=</t>
  </si>
  <si>
    <t>(Nº de aparelhos = 02 logo, FD = 100%)</t>
  </si>
  <si>
    <t>Bomba de incêndio (CV):</t>
  </si>
  <si>
    <t>Bomba chiller 02</t>
  </si>
  <si>
    <t>Bomba chiller 01</t>
  </si>
  <si>
    <t>Fancoil 01</t>
  </si>
  <si>
    <t>Fancoil 02</t>
  </si>
  <si>
    <t>C2 = 30,5 =</t>
  </si>
  <si>
    <t>Total=21,56 kva</t>
  </si>
  <si>
    <r>
      <t>D</t>
    </r>
    <r>
      <rPr>
        <b/>
        <vertAlign val="subscript"/>
        <sz val="10"/>
        <color theme="1"/>
        <rFont val="Arial"/>
        <family val="2"/>
        <charset val="1"/>
      </rPr>
      <t>Total</t>
    </r>
    <r>
      <rPr>
        <b/>
        <sz val="10"/>
        <color theme="1"/>
        <rFont val="Arial"/>
        <family val="2"/>
        <charset val="1"/>
      </rPr>
      <t xml:space="preserve"> = 46,46 + 21,56+ 100,700 + 30,50 = 199,22 KVA</t>
    </r>
  </si>
  <si>
    <t xml:space="preserve">Total:  38,5 kva </t>
  </si>
  <si>
    <r>
      <t>C</t>
    </r>
    <r>
      <rPr>
        <vertAlign val="subscript"/>
        <sz val="10"/>
        <color theme="1"/>
        <rFont val="Arial"/>
        <family val="2"/>
        <charset val="1"/>
      </rPr>
      <t>Total (kVA)</t>
    </r>
    <r>
      <rPr>
        <sz val="10"/>
        <color theme="1"/>
        <rFont val="Arial"/>
        <family val="2"/>
        <charset val="1"/>
      </rPr>
      <t xml:space="preserve"> = 50,57+ 38,5 + 100,700  + 30,5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</si>
</sst>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"/>
  </numFmts>
  <fonts count="11" x14ac:knownFonts="1">
    <font>
      <sz val="11"/>
      <color theme="1"/>
      <name val="Calibri"/>
      <family val="2"/>
      <charset val="1"/>
    </font>
    <font>
      <sz val="10"/>
      <color theme="1"/>
      <name val="Arial"/>
      <family val="2"/>
      <charset val="1"/>
    </font>
    <font>
      <b/>
      <sz val="14"/>
      <color theme="1"/>
      <name val="Arial"/>
      <family val="2"/>
      <charset val="1"/>
    </font>
    <font>
      <b/>
      <sz val="10"/>
      <color theme="1"/>
      <name val="Arial"/>
      <family val="2"/>
      <charset val="1"/>
    </font>
    <font>
      <sz val="10"/>
      <color theme="1"/>
      <name val="Arial"/>
      <family val="2"/>
    </font>
    <font>
      <b/>
      <sz val="11"/>
      <color theme="1"/>
      <name val="Calibri"/>
      <family val="2"/>
      <charset val="1"/>
    </font>
    <font>
      <b/>
      <sz val="12"/>
      <color theme="1"/>
      <name val="Arial"/>
      <family val="2"/>
      <charset val="1"/>
    </font>
    <font>
      <b/>
      <vertAlign val="subscript"/>
      <sz val="12"/>
      <color theme="1"/>
      <name val="Arial"/>
      <family val="2"/>
      <charset val="1"/>
    </font>
    <font>
      <vertAlign val="subscript"/>
      <sz val="10"/>
      <color theme="1"/>
      <name val="Arial"/>
      <family val="2"/>
      <charset val="1"/>
    </font>
    <font>
      <b/>
      <vertAlign val="subscript"/>
      <sz val="10"/>
      <color theme="1"/>
      <name val="Arial"/>
      <family val="2"/>
      <charset val="1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rgb="FFCCCCFF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5" xfId="0" applyFont="1" applyBorder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0" fontId="3" fillId="0" borderId="6" xfId="0" applyFont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0" fontId="3" fillId="0" borderId="0" xfId="0" applyFont="1"/>
    <xf numFmtId="0" fontId="5" fillId="0" borderId="0" xfId="0" applyFont="1"/>
    <xf numFmtId="3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right" vertical="center"/>
    </xf>
    <xf numFmtId="2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V60"/>
  <sheetViews>
    <sheetView showGridLines="0" tabSelected="1" view="pageBreakPreview" topLeftCell="A23" zoomScaleNormal="100" workbookViewId="0">
      <selection activeCell="V40" sqref="V40"/>
    </sheetView>
  </sheetViews>
  <sheetFormatPr defaultColWidth="9.140625" defaultRowHeight="12.75" x14ac:dyDescent="0.25"/>
  <cols>
    <col min="1" max="1" width="2.7109375" style="6" customWidth="1"/>
    <col min="2" max="2" width="28" style="6" customWidth="1"/>
    <col min="3" max="3" width="8.5703125" style="6" customWidth="1"/>
    <col min="4" max="4" width="2" style="7" customWidth="1"/>
    <col min="5" max="5" width="7" style="6" customWidth="1"/>
    <col min="6" max="6" width="2" style="7" customWidth="1"/>
    <col min="7" max="7" width="6.5703125" style="6" customWidth="1"/>
    <col min="8" max="8" width="4.7109375" style="6" customWidth="1"/>
    <col min="9" max="9" width="11.42578125" style="6" customWidth="1"/>
    <col min="10" max="11" width="4.7109375" style="6" customWidth="1"/>
    <col min="12" max="12" width="8.7109375" style="6" customWidth="1"/>
    <col min="13" max="13" width="2" style="6" customWidth="1"/>
    <col min="14" max="14" width="8.7109375" style="6" customWidth="1"/>
    <col min="15" max="15" width="2" style="6" customWidth="1"/>
    <col min="16" max="16" width="10.85546875" style="6" customWidth="1"/>
    <col min="17" max="17" width="16.140625" style="6" customWidth="1"/>
    <col min="18" max="18" width="2.7109375" style="6" customWidth="1"/>
    <col min="19" max="21" width="9.140625" style="6"/>
    <col min="22" max="22" width="9.5703125" style="6" customWidth="1"/>
    <col min="23" max="16384" width="9.140625" style="6"/>
  </cols>
  <sheetData>
    <row r="2" spans="2:21" ht="15" customHeight="1" x14ac:dyDescent="0.25">
      <c r="B2" s="47" t="s">
        <v>0</v>
      </c>
      <c r="C2" s="47"/>
      <c r="D2" s="47"/>
      <c r="E2" s="47"/>
      <c r="F2" s="47"/>
      <c r="G2" s="47"/>
      <c r="H2" s="47"/>
      <c r="I2" s="8"/>
      <c r="J2" s="48" t="s">
        <v>1</v>
      </c>
      <c r="K2" s="48"/>
      <c r="L2" s="48"/>
      <c r="M2" s="48"/>
      <c r="N2" s="48"/>
      <c r="O2" s="48"/>
      <c r="P2" s="48"/>
      <c r="Q2" s="48"/>
    </row>
    <row r="3" spans="2:21" ht="15" customHeight="1" x14ac:dyDescent="0.25">
      <c r="B3" s="47"/>
      <c r="C3" s="47"/>
      <c r="D3" s="47"/>
      <c r="E3" s="47"/>
      <c r="F3" s="47"/>
      <c r="G3" s="47"/>
      <c r="H3" s="47"/>
      <c r="I3" s="9"/>
      <c r="J3" s="48"/>
      <c r="K3" s="48"/>
      <c r="L3" s="48"/>
      <c r="M3" s="48"/>
      <c r="N3" s="48"/>
      <c r="O3" s="48"/>
      <c r="P3" s="48"/>
      <c r="Q3" s="48"/>
    </row>
    <row r="4" spans="2:21" ht="15" customHeight="1" x14ac:dyDescent="0.25">
      <c r="B4" s="10"/>
      <c r="J4" s="10"/>
      <c r="Q4" s="11"/>
    </row>
    <row r="5" spans="2:21" ht="15" customHeight="1" x14ac:dyDescent="0.25">
      <c r="B5" s="12" t="s">
        <v>2</v>
      </c>
      <c r="J5" s="12" t="s">
        <v>3</v>
      </c>
      <c r="K5" s="13"/>
      <c r="Q5" s="11">
        <v>74999</v>
      </c>
    </row>
    <row r="6" spans="2:21" ht="15" customHeight="1" x14ac:dyDescent="0.25">
      <c r="B6" s="10"/>
      <c r="G6" s="6">
        <v>69.02</v>
      </c>
      <c r="J6" s="10"/>
      <c r="Q6" s="11"/>
    </row>
    <row r="7" spans="2:21" ht="15" customHeight="1" x14ac:dyDescent="0.25">
      <c r="B7" s="14" t="s">
        <v>4</v>
      </c>
      <c r="C7" s="15">
        <f>50573/1000</f>
        <v>50.573</v>
      </c>
      <c r="J7" s="49" t="s">
        <v>5</v>
      </c>
      <c r="K7" s="49"/>
      <c r="L7" s="49"/>
      <c r="M7" s="49"/>
      <c r="N7" s="49"/>
      <c r="O7" s="49"/>
      <c r="P7" s="49"/>
      <c r="Q7" s="49"/>
    </row>
    <row r="8" spans="2:21" ht="15" customHeight="1" x14ac:dyDescent="0.25">
      <c r="B8" s="14" t="s">
        <v>6</v>
      </c>
      <c r="C8" s="7">
        <v>1106</v>
      </c>
      <c r="J8" s="10"/>
      <c r="K8" s="13"/>
      <c r="L8" s="13"/>
      <c r="M8" s="13"/>
      <c r="N8" s="13"/>
      <c r="O8" s="13"/>
      <c r="P8" s="13"/>
      <c r="Q8" s="16"/>
    </row>
    <row r="9" spans="2:21" ht="15" customHeight="1" x14ac:dyDescent="0.25">
      <c r="B9" s="50" t="s">
        <v>7</v>
      </c>
      <c r="C9" s="50"/>
      <c r="D9" s="50"/>
      <c r="E9" s="50"/>
      <c r="F9" s="50"/>
      <c r="G9" s="50"/>
      <c r="J9" s="10"/>
      <c r="K9" s="13" t="s">
        <v>8</v>
      </c>
      <c r="L9" s="3">
        <f>C12</f>
        <v>50.573</v>
      </c>
      <c r="M9" s="1" t="s">
        <v>9</v>
      </c>
      <c r="N9" s="3">
        <v>0.8</v>
      </c>
      <c r="O9" s="13" t="s">
        <v>10</v>
      </c>
      <c r="P9" s="3">
        <f>L9*N9</f>
        <v>40.458400000000005</v>
      </c>
      <c r="Q9" s="16" t="s">
        <v>11</v>
      </c>
    </row>
    <row r="10" spans="2:21" ht="15" customHeight="1" x14ac:dyDescent="0.25">
      <c r="B10" s="14" t="s">
        <v>12</v>
      </c>
      <c r="C10" s="17">
        <v>0.05</v>
      </c>
      <c r="D10" s="7" t="s">
        <v>9</v>
      </c>
      <c r="E10" s="7">
        <f>C8</f>
        <v>1106</v>
      </c>
      <c r="F10" s="7" t="s">
        <v>10</v>
      </c>
      <c r="G10" s="15">
        <f>C10*E10</f>
        <v>55.300000000000004</v>
      </c>
      <c r="H10" s="6" t="s">
        <v>11</v>
      </c>
      <c r="J10" s="10"/>
      <c r="Q10" s="11"/>
    </row>
    <row r="11" spans="2:21" ht="15" customHeight="1" x14ac:dyDescent="0.25">
      <c r="B11" s="14" t="s">
        <v>13</v>
      </c>
      <c r="C11" s="15">
        <f>G10</f>
        <v>55.300000000000004</v>
      </c>
      <c r="D11" s="7" t="s">
        <v>14</v>
      </c>
      <c r="E11" s="15">
        <f>C7</f>
        <v>50.573</v>
      </c>
      <c r="F11" s="51" t="s">
        <v>15</v>
      </c>
      <c r="G11" s="51"/>
      <c r="J11" s="49" t="s">
        <v>16</v>
      </c>
      <c r="K11" s="49"/>
      <c r="L11" s="49"/>
      <c r="M11" s="49"/>
      <c r="N11" s="49"/>
      <c r="O11" s="49"/>
      <c r="P11" s="49"/>
      <c r="Q11" s="49"/>
    </row>
    <row r="12" spans="2:21" ht="15" customHeight="1" x14ac:dyDescent="0.25">
      <c r="B12" s="2" t="s">
        <v>17</v>
      </c>
      <c r="C12" s="52">
        <f>E11</f>
        <v>50.573</v>
      </c>
      <c r="D12" s="52"/>
      <c r="E12" s="13" t="s">
        <v>11</v>
      </c>
      <c r="J12" s="10"/>
      <c r="Q12" s="11"/>
    </row>
    <row r="13" spans="2:21" ht="15" customHeight="1" x14ac:dyDescent="0.25">
      <c r="B13" s="18"/>
      <c r="C13" s="19"/>
      <c r="D13" s="20"/>
      <c r="E13" s="19"/>
      <c r="F13" s="20"/>
      <c r="G13" s="19"/>
      <c r="H13" s="19"/>
      <c r="I13" s="19"/>
      <c r="J13" s="18"/>
      <c r="K13" s="19"/>
      <c r="L13" s="19"/>
      <c r="M13" s="19"/>
      <c r="N13" s="19"/>
      <c r="O13" s="19"/>
      <c r="P13" s="19"/>
      <c r="Q13" s="21"/>
    </row>
    <row r="14" spans="2:21" ht="15" customHeight="1" x14ac:dyDescent="0.25">
      <c r="B14" s="10"/>
      <c r="J14" s="22" t="s">
        <v>18</v>
      </c>
      <c r="Q14" s="11"/>
    </row>
    <row r="15" spans="2:21" ht="15" customHeight="1" x14ac:dyDescent="0.25">
      <c r="B15" s="12" t="s">
        <v>19</v>
      </c>
      <c r="J15" s="22"/>
      <c r="K15" s="13"/>
      <c r="Q15" s="45" t="s">
        <v>59</v>
      </c>
    </row>
    <row r="16" spans="2:21" ht="15" customHeight="1" x14ac:dyDescent="0.25">
      <c r="B16" s="23"/>
      <c r="C16" s="15"/>
      <c r="E16" s="15"/>
      <c r="F16" s="4"/>
      <c r="J16" s="12"/>
      <c r="K16" s="53" t="s">
        <v>20</v>
      </c>
      <c r="L16" s="53"/>
      <c r="M16" s="53"/>
      <c r="N16" s="53"/>
      <c r="O16" s="53"/>
      <c r="P16" s="53"/>
      <c r="Q16" s="11"/>
      <c r="T16" s="6">
        <v>3480</v>
      </c>
      <c r="U16" s="6">
        <v>1</v>
      </c>
    </row>
    <row r="17" spans="2:22" ht="15" customHeight="1" x14ac:dyDescent="0.2">
      <c r="B17" s="23" t="s">
        <v>45</v>
      </c>
      <c r="C17" s="15">
        <v>7</v>
      </c>
      <c r="D17" s="7" t="s">
        <v>9</v>
      </c>
      <c r="E17" s="15">
        <v>5.5</v>
      </c>
      <c r="F17" s="4" t="s">
        <v>11</v>
      </c>
      <c r="H17" s="6">
        <v>38.5</v>
      </c>
      <c r="J17" s="12"/>
      <c r="K17" s="25" t="s">
        <v>8</v>
      </c>
      <c r="L17" s="3">
        <f>H17</f>
        <v>38.5</v>
      </c>
      <c r="M17" s="1" t="s">
        <v>9</v>
      </c>
      <c r="N17" s="3">
        <v>0.56000000000000005</v>
      </c>
      <c r="O17" s="13" t="s">
        <v>10</v>
      </c>
      <c r="P17" s="3">
        <f>L17*N17</f>
        <v>21.560000000000002</v>
      </c>
      <c r="Q17" s="16" t="s">
        <v>11</v>
      </c>
      <c r="T17" s="6">
        <v>5800</v>
      </c>
      <c r="U17" s="6">
        <v>2</v>
      </c>
    </row>
    <row r="18" spans="2:22" ht="15" customHeight="1" x14ac:dyDescent="0.25">
      <c r="B18" s="10"/>
      <c r="C18" s="15"/>
      <c r="E18" s="15"/>
      <c r="F18" s="4"/>
      <c r="G18" s="13"/>
      <c r="H18" s="24"/>
      <c r="J18" s="10"/>
      <c r="K18" s="13" t="s">
        <v>21</v>
      </c>
      <c r="L18" s="3">
        <v>0</v>
      </c>
      <c r="M18" s="1" t="s">
        <v>9</v>
      </c>
      <c r="N18" s="3">
        <v>1</v>
      </c>
      <c r="O18" s="13" t="s">
        <v>10</v>
      </c>
      <c r="P18" s="3">
        <f>L18*N18</f>
        <v>0</v>
      </c>
      <c r="Q18" s="16" t="s">
        <v>11</v>
      </c>
      <c r="T18" s="6">
        <v>15600</v>
      </c>
      <c r="U18" s="6">
        <v>6</v>
      </c>
    </row>
    <row r="19" spans="2:22" ht="15" customHeight="1" x14ac:dyDescent="0.25">
      <c r="B19" s="23"/>
      <c r="C19" s="15"/>
      <c r="E19" s="15"/>
      <c r="F19" s="4"/>
      <c r="G19" s="13"/>
      <c r="H19" s="24"/>
      <c r="J19" s="10"/>
      <c r="K19" s="13" t="s">
        <v>22</v>
      </c>
      <c r="L19" s="3">
        <f>H18</f>
        <v>0</v>
      </c>
      <c r="M19" s="1" t="s">
        <v>9</v>
      </c>
      <c r="N19" s="3">
        <v>1</v>
      </c>
      <c r="O19" s="13" t="s">
        <v>10</v>
      </c>
      <c r="P19" s="3">
        <v>0</v>
      </c>
      <c r="Q19" s="16" t="s">
        <v>11</v>
      </c>
      <c r="T19" s="6">
        <v>14652</v>
      </c>
      <c r="U19" s="6">
        <v>9</v>
      </c>
    </row>
    <row r="20" spans="2:22" ht="15" customHeight="1" x14ac:dyDescent="0.25">
      <c r="B20" s="10"/>
      <c r="C20"/>
      <c r="D20"/>
      <c r="E20"/>
      <c r="F20"/>
      <c r="G20"/>
      <c r="J20" s="10"/>
      <c r="K20" s="26" t="s">
        <v>23</v>
      </c>
      <c r="L20" s="3">
        <f>H19</f>
        <v>0</v>
      </c>
      <c r="M20" s="1" t="s">
        <v>9</v>
      </c>
      <c r="N20" s="3">
        <v>1</v>
      </c>
      <c r="O20" s="13" t="s">
        <v>10</v>
      </c>
      <c r="P20" s="3">
        <v>0</v>
      </c>
      <c r="Q20" s="16" t="s">
        <v>11</v>
      </c>
      <c r="T20" s="6">
        <v>17370</v>
      </c>
      <c r="U20" s="6">
        <v>16</v>
      </c>
    </row>
    <row r="21" spans="2:22" ht="15" customHeight="1" x14ac:dyDescent="0.25">
      <c r="B21" s="46" t="s">
        <v>61</v>
      </c>
      <c r="D21" s="6"/>
      <c r="F21" s="6"/>
      <c r="J21" s="49" t="s">
        <v>46</v>
      </c>
      <c r="K21" s="49"/>
      <c r="L21" s="49">
        <f>H18</f>
        <v>0</v>
      </c>
      <c r="M21" s="49"/>
      <c r="N21" s="49"/>
      <c r="O21" s="49"/>
      <c r="P21" s="49"/>
      <c r="Q21" s="49"/>
      <c r="T21" s="6">
        <v>3280</v>
      </c>
      <c r="U21" s="6">
        <v>4</v>
      </c>
    </row>
    <row r="22" spans="2:22" ht="15" customHeight="1" x14ac:dyDescent="0.25">
      <c r="B22" s="18"/>
      <c r="C22" s="19"/>
      <c r="D22" s="20"/>
      <c r="E22" s="19"/>
      <c r="F22" s="20"/>
      <c r="G22" s="19"/>
      <c r="H22" s="19"/>
      <c r="I22" s="19"/>
      <c r="J22" s="49"/>
      <c r="K22" s="49"/>
      <c r="L22" s="49">
        <f>H19</f>
        <v>0</v>
      </c>
      <c r="M22" s="49"/>
      <c r="N22" s="49"/>
      <c r="O22" s="49"/>
      <c r="P22" s="49"/>
      <c r="Q22" s="49"/>
    </row>
    <row r="23" spans="2:22" ht="15" customHeight="1" x14ac:dyDescent="0.25">
      <c r="B23" s="10"/>
      <c r="J23" s="49"/>
      <c r="K23" s="49"/>
      <c r="L23" s="49"/>
      <c r="M23" s="49"/>
      <c r="N23" s="49"/>
      <c r="O23" s="49"/>
      <c r="P23" s="49"/>
      <c r="Q23" s="49"/>
    </row>
    <row r="24" spans="2:22" ht="15" customHeight="1" x14ac:dyDescent="0.25">
      <c r="B24" s="12" t="s">
        <v>47</v>
      </c>
      <c r="J24" s="49"/>
      <c r="K24" s="49"/>
      <c r="L24" s="49"/>
      <c r="M24" s="49"/>
      <c r="N24" s="49"/>
      <c r="O24" s="49"/>
      <c r="P24" s="49"/>
      <c r="Q24" s="49"/>
    </row>
    <row r="25" spans="2:22" ht="15" customHeight="1" x14ac:dyDescent="0.25">
      <c r="B25" s="23"/>
      <c r="C25" s="15"/>
      <c r="E25" s="27"/>
      <c r="F25" s="4"/>
      <c r="J25" s="12" t="s">
        <v>50</v>
      </c>
      <c r="Q25" s="11"/>
    </row>
    <row r="26" spans="2:22" ht="15" customHeight="1" x14ac:dyDescent="0.25">
      <c r="B26" s="23" t="s">
        <v>48</v>
      </c>
      <c r="C26" s="15">
        <v>1</v>
      </c>
      <c r="D26" s="7" t="s">
        <v>9</v>
      </c>
      <c r="E26" s="27">
        <v>39340</v>
      </c>
      <c r="F26" s="4"/>
      <c r="G26" s="6" t="s">
        <v>49</v>
      </c>
      <c r="I26" s="11"/>
      <c r="J26" s="10"/>
      <c r="Q26" s="11"/>
    </row>
    <row r="27" spans="2:22" ht="15" customHeight="1" x14ac:dyDescent="0.25">
      <c r="B27" s="23"/>
      <c r="C27" s="15">
        <v>100</v>
      </c>
      <c r="D27" s="7" t="s">
        <v>9</v>
      </c>
      <c r="E27" s="27">
        <v>61360</v>
      </c>
      <c r="F27" s="4"/>
      <c r="G27" s="6" t="s">
        <v>49</v>
      </c>
      <c r="J27" s="49" t="s">
        <v>24</v>
      </c>
      <c r="K27" s="49"/>
      <c r="L27" s="49"/>
      <c r="M27" s="49"/>
      <c r="N27" s="49"/>
      <c r="O27" s="49"/>
      <c r="P27" s="49"/>
      <c r="Q27" s="49"/>
    </row>
    <row r="28" spans="2:22" ht="15" customHeight="1" x14ac:dyDescent="0.25">
      <c r="B28" s="23"/>
      <c r="C28" s="15"/>
      <c r="E28" s="27"/>
      <c r="F28" s="4"/>
      <c r="J28" s="10"/>
      <c r="Q28" s="11"/>
    </row>
    <row r="29" spans="2:22" ht="15" customHeight="1" x14ac:dyDescent="0.25">
      <c r="B29" s="23"/>
      <c r="C29" s="15"/>
      <c r="E29" s="27"/>
      <c r="F29" s="4"/>
      <c r="J29" s="10"/>
      <c r="Q29" s="11"/>
    </row>
    <row r="30" spans="2:22" ht="15" customHeight="1" x14ac:dyDescent="0.25">
      <c r="B30" s="23"/>
      <c r="C30" s="15"/>
      <c r="E30" s="27"/>
      <c r="F30" s="4"/>
      <c r="J30" s="10"/>
      <c r="K30" s="13" t="s">
        <v>8</v>
      </c>
      <c r="L30" s="64">
        <f>C31</f>
        <v>100700</v>
      </c>
      <c r="M30" s="1" t="s">
        <v>9</v>
      </c>
      <c r="N30" s="3">
        <v>1</v>
      </c>
      <c r="O30" s="13" t="s">
        <v>10</v>
      </c>
      <c r="P30" s="3">
        <f>L30*N30</f>
        <v>100700</v>
      </c>
      <c r="Q30" s="16" t="s">
        <v>11</v>
      </c>
    </row>
    <row r="31" spans="2:22" ht="15" customHeight="1" x14ac:dyDescent="0.25">
      <c r="B31" s="62" t="s">
        <v>51</v>
      </c>
      <c r="C31" s="66">
        <v>100700</v>
      </c>
      <c r="E31" s="63" t="s">
        <v>11</v>
      </c>
      <c r="J31" s="10"/>
      <c r="Q31" s="11"/>
    </row>
    <row r="32" spans="2:22" ht="15" customHeight="1" x14ac:dyDescent="0.25">
      <c r="B32" s="59"/>
      <c r="C32" s="60"/>
      <c r="D32" s="60"/>
      <c r="E32" s="60"/>
      <c r="F32" s="60"/>
      <c r="G32" s="60"/>
      <c r="H32" s="60"/>
      <c r="I32" s="61"/>
      <c r="J32" s="10"/>
      <c r="Q32" s="11"/>
      <c r="V32" s="28"/>
    </row>
    <row r="33" spans="2:17" ht="15" customHeight="1" x14ac:dyDescent="0.25">
      <c r="B33" s="23"/>
      <c r="C33" s="1"/>
      <c r="D33" s="29"/>
      <c r="E33" s="13"/>
      <c r="J33" s="49" t="s">
        <v>52</v>
      </c>
      <c r="K33" s="49"/>
      <c r="L33" s="49"/>
      <c r="M33" s="49"/>
      <c r="N33" s="49"/>
      <c r="O33" s="49"/>
      <c r="P33" s="49"/>
      <c r="Q33" s="49"/>
    </row>
    <row r="34" spans="2:17" ht="15" customHeight="1" x14ac:dyDescent="0.25">
      <c r="B34" s="2"/>
      <c r="C34" s="3"/>
      <c r="D34" s="29"/>
      <c r="E34" s="13"/>
      <c r="J34" s="10"/>
      <c r="Q34" s="11"/>
    </row>
    <row r="35" spans="2:17" ht="15" customHeight="1" x14ac:dyDescent="0.25">
      <c r="B35" s="18"/>
      <c r="C35" s="19"/>
      <c r="D35" s="20"/>
      <c r="E35" s="19"/>
      <c r="F35" s="20"/>
      <c r="G35" s="19"/>
      <c r="H35" s="19"/>
      <c r="I35" s="19"/>
      <c r="J35" s="18"/>
      <c r="K35" s="19"/>
      <c r="L35" s="19"/>
      <c r="M35" s="19"/>
      <c r="N35" s="19"/>
      <c r="O35" s="19"/>
      <c r="P35" s="19"/>
      <c r="Q35" s="21"/>
    </row>
    <row r="36" spans="2:17" ht="15" customHeight="1" x14ac:dyDescent="0.25">
      <c r="B36" s="10"/>
      <c r="J36" s="10"/>
      <c r="Q36" s="11"/>
    </row>
    <row r="37" spans="2:17" ht="15" customHeight="1" x14ac:dyDescent="0.25">
      <c r="B37" s="12" t="s">
        <v>25</v>
      </c>
      <c r="F37" s="4" t="s">
        <v>26</v>
      </c>
      <c r="J37" s="12" t="s">
        <v>27</v>
      </c>
      <c r="K37" s="13"/>
      <c r="Q37" s="45" t="s">
        <v>43</v>
      </c>
    </row>
    <row r="38" spans="2:17" ht="15" customHeight="1" x14ac:dyDescent="0.25">
      <c r="B38" s="18"/>
      <c r="C38" s="19"/>
      <c r="D38" s="20"/>
      <c r="E38" s="19"/>
      <c r="F38" s="20"/>
      <c r="G38" s="19"/>
      <c r="H38" s="19"/>
      <c r="I38" s="19"/>
      <c r="J38" s="18"/>
      <c r="K38" s="19"/>
      <c r="L38" s="19"/>
      <c r="M38" s="19"/>
      <c r="N38" s="19"/>
      <c r="O38" s="19"/>
      <c r="P38" s="19"/>
      <c r="Q38" s="21"/>
    </row>
    <row r="39" spans="2:17" ht="15" customHeight="1" x14ac:dyDescent="0.25">
      <c r="B39" s="10"/>
      <c r="J39" s="10"/>
      <c r="Q39" s="11"/>
    </row>
    <row r="40" spans="2:17" ht="15" customHeight="1" x14ac:dyDescent="0.25">
      <c r="B40" s="12" t="s">
        <v>28</v>
      </c>
      <c r="J40" s="12" t="s">
        <v>29</v>
      </c>
      <c r="K40" s="13"/>
      <c r="Q40" s="11"/>
    </row>
    <row r="41" spans="2:17" ht="15" customHeight="1" x14ac:dyDescent="0.25">
      <c r="B41" s="10"/>
      <c r="J41" s="10"/>
      <c r="Q41" s="11"/>
    </row>
    <row r="42" spans="2:17" ht="15" customHeight="1" x14ac:dyDescent="0.25">
      <c r="B42" s="49" t="s">
        <v>30</v>
      </c>
      <c r="C42" s="49"/>
      <c r="D42" s="49"/>
      <c r="E42" s="49"/>
      <c r="F42" s="49"/>
      <c r="G42" s="49"/>
      <c r="H42" s="49"/>
      <c r="I42" s="49"/>
      <c r="J42" s="49" t="s">
        <v>31</v>
      </c>
      <c r="K42" s="49"/>
      <c r="L42" s="49"/>
      <c r="M42" s="49"/>
      <c r="N42" s="49"/>
      <c r="O42" s="49"/>
      <c r="P42" s="49"/>
      <c r="Q42" s="49"/>
    </row>
    <row r="43" spans="2:17" ht="15" customHeight="1" x14ac:dyDescent="0.25">
      <c r="B43" s="10" t="s">
        <v>32</v>
      </c>
      <c r="C43" s="15">
        <v>1</v>
      </c>
      <c r="D43" s="7" t="s">
        <v>9</v>
      </c>
      <c r="E43" s="27">
        <v>1</v>
      </c>
      <c r="F43" s="7" t="s">
        <v>10</v>
      </c>
      <c r="G43" s="15">
        <v>2.9420000000000002</v>
      </c>
      <c r="H43" s="4" t="s">
        <v>11</v>
      </c>
      <c r="J43" s="10"/>
      <c r="Q43" s="11"/>
    </row>
    <row r="44" spans="2:17" ht="15" customHeight="1" x14ac:dyDescent="0.25">
      <c r="B44" s="10" t="s">
        <v>53</v>
      </c>
      <c r="C44" s="15">
        <v>1</v>
      </c>
      <c r="D44" s="7" t="s">
        <v>9</v>
      </c>
      <c r="E44" s="15">
        <v>7.5</v>
      </c>
      <c r="F44" s="7" t="s">
        <v>10</v>
      </c>
      <c r="G44" s="65">
        <v>5.5119999999999996</v>
      </c>
      <c r="H44" s="4" t="s">
        <v>11</v>
      </c>
      <c r="J44" s="10"/>
      <c r="Q44" s="11"/>
    </row>
    <row r="45" spans="2:17" ht="15" customHeight="1" x14ac:dyDescent="0.25">
      <c r="B45" s="10" t="s">
        <v>55</v>
      </c>
      <c r="C45" s="15">
        <v>1</v>
      </c>
      <c r="D45" s="7" t="s">
        <v>9</v>
      </c>
      <c r="E45" s="15">
        <v>5</v>
      </c>
      <c r="F45" s="7" t="s">
        <v>10</v>
      </c>
      <c r="G45" s="65">
        <v>3675</v>
      </c>
      <c r="H45" s="4" t="s">
        <v>11</v>
      </c>
      <c r="J45" s="49" t="s">
        <v>44</v>
      </c>
      <c r="K45" s="49"/>
      <c r="L45" s="49"/>
      <c r="M45" s="49"/>
      <c r="N45" s="49"/>
      <c r="O45" s="49"/>
      <c r="P45" s="49"/>
      <c r="Q45" s="49"/>
    </row>
    <row r="46" spans="2:17" ht="15" customHeight="1" x14ac:dyDescent="0.25">
      <c r="B46" s="10" t="s">
        <v>54</v>
      </c>
      <c r="C46" s="15">
        <v>1</v>
      </c>
      <c r="D46" s="7" t="s">
        <v>9</v>
      </c>
      <c r="E46" s="15">
        <v>7.5</v>
      </c>
      <c r="F46" s="7" t="s">
        <v>10</v>
      </c>
      <c r="G46" s="65">
        <v>5.5119999999999996</v>
      </c>
      <c r="H46" s="4" t="s">
        <v>11</v>
      </c>
      <c r="J46" s="5"/>
      <c r="K46" s="7"/>
      <c r="L46" s="7"/>
      <c r="M46" s="7"/>
      <c r="N46" s="7"/>
      <c r="O46" s="7"/>
      <c r="P46" s="7"/>
      <c r="Q46" s="30"/>
    </row>
    <row r="47" spans="2:17" ht="15" customHeight="1" x14ac:dyDescent="0.25">
      <c r="B47" s="10" t="s">
        <v>56</v>
      </c>
      <c r="C47" s="15">
        <v>1</v>
      </c>
      <c r="D47" s="7" t="s">
        <v>9</v>
      </c>
      <c r="E47" s="15">
        <v>7.5</v>
      </c>
      <c r="F47" s="7" t="s">
        <v>10</v>
      </c>
      <c r="G47" s="65">
        <v>5.5119999999999996</v>
      </c>
      <c r="H47" s="4" t="s">
        <v>11</v>
      </c>
      <c r="J47" s="5"/>
      <c r="K47" s="7"/>
      <c r="L47" s="7"/>
      <c r="M47" s="7"/>
      <c r="N47" s="7"/>
      <c r="O47" s="7"/>
      <c r="P47" s="7"/>
      <c r="Q47" s="30"/>
    </row>
    <row r="48" spans="2:17" ht="15" customHeight="1" x14ac:dyDescent="0.25">
      <c r="B48" s="10" t="s">
        <v>57</v>
      </c>
      <c r="C48" s="15">
        <v>1</v>
      </c>
      <c r="D48" s="7" t="s">
        <v>9</v>
      </c>
      <c r="E48" s="15">
        <v>10</v>
      </c>
      <c r="F48" s="7" t="s">
        <v>10</v>
      </c>
      <c r="G48" s="65">
        <v>7.35</v>
      </c>
      <c r="H48" s="4" t="s">
        <v>11</v>
      </c>
      <c r="J48" s="10"/>
      <c r="Q48" s="11"/>
    </row>
    <row r="49" spans="2:17" ht="15" customHeight="1" x14ac:dyDescent="0.25">
      <c r="B49" s="10"/>
      <c r="C49" s="15"/>
      <c r="E49" s="27"/>
      <c r="G49" s="15"/>
      <c r="H49" s="4"/>
      <c r="J49" s="10"/>
      <c r="K49" s="31" t="s">
        <v>33</v>
      </c>
      <c r="L49" s="1">
        <f>F52</f>
        <v>30.5</v>
      </c>
      <c r="M49" s="1" t="s">
        <v>9</v>
      </c>
      <c r="N49" s="1">
        <v>1</v>
      </c>
      <c r="O49" s="1" t="s">
        <v>10</v>
      </c>
      <c r="P49" s="3">
        <f>L49*N49</f>
        <v>30.5</v>
      </c>
      <c r="Q49" s="16" t="s">
        <v>11</v>
      </c>
    </row>
    <row r="50" spans="2:17" ht="15" customHeight="1" x14ac:dyDescent="0.25">
      <c r="B50" s="10"/>
      <c r="C50" s="15"/>
      <c r="E50" s="27"/>
      <c r="G50" s="15"/>
      <c r="H50" s="4"/>
      <c r="J50" s="10"/>
      <c r="Q50" s="11"/>
    </row>
    <row r="51" spans="2:17" ht="15" customHeight="1" x14ac:dyDescent="0.25">
      <c r="B51" s="10"/>
      <c r="J51" s="49" t="s">
        <v>34</v>
      </c>
      <c r="K51" s="49"/>
      <c r="L51" s="49"/>
      <c r="M51" s="49"/>
      <c r="N51" s="49"/>
      <c r="O51" s="49"/>
      <c r="P51" s="49"/>
      <c r="Q51" s="49"/>
    </row>
    <row r="52" spans="2:17" ht="15" customHeight="1" x14ac:dyDescent="0.25">
      <c r="B52" s="56" t="s">
        <v>58</v>
      </c>
      <c r="C52" s="56"/>
      <c r="D52" s="56"/>
      <c r="E52" s="56"/>
      <c r="F52" s="57">
        <v>30.5</v>
      </c>
      <c r="G52" s="57"/>
      <c r="H52" s="29" t="s">
        <v>11</v>
      </c>
      <c r="J52" s="10"/>
      <c r="Q52" s="11"/>
    </row>
    <row r="53" spans="2:17" ht="15" customHeight="1" x14ac:dyDescent="0.25">
      <c r="B53" s="18"/>
      <c r="C53" s="19"/>
      <c r="D53" s="20"/>
      <c r="E53" s="19"/>
      <c r="F53" s="20"/>
      <c r="G53" s="19"/>
      <c r="H53" s="19"/>
      <c r="I53" s="19"/>
      <c r="J53" s="18"/>
      <c r="K53" s="19"/>
      <c r="L53" s="19"/>
      <c r="M53" s="19"/>
      <c r="N53" s="19"/>
      <c r="O53" s="19"/>
      <c r="P53" s="19"/>
      <c r="Q53" s="21"/>
    </row>
    <row r="54" spans="2:17" ht="15" customHeight="1" x14ac:dyDescent="0.25">
      <c r="B54" s="10"/>
      <c r="J54" s="10"/>
      <c r="Q54" s="11"/>
    </row>
    <row r="55" spans="2:17" ht="15" customHeight="1" x14ac:dyDescent="0.25">
      <c r="B55" s="12" t="s">
        <v>35</v>
      </c>
      <c r="F55" s="4" t="s">
        <v>36</v>
      </c>
      <c r="J55" s="12" t="s">
        <v>37</v>
      </c>
      <c r="K55" s="13"/>
      <c r="Q55" s="11" t="s">
        <v>38</v>
      </c>
    </row>
    <row r="56" spans="2:17" ht="15" customHeight="1" x14ac:dyDescent="0.25">
      <c r="B56" s="10"/>
      <c r="J56" s="10"/>
      <c r="Q56" s="11"/>
    </row>
    <row r="57" spans="2:17" ht="15" customHeight="1" x14ac:dyDescent="0.25">
      <c r="B57" s="58" t="s">
        <v>39</v>
      </c>
      <c r="C57" s="58"/>
      <c r="D57" s="58"/>
      <c r="E57" s="58"/>
      <c r="F57" s="58"/>
      <c r="G57" s="58"/>
      <c r="H57" s="58"/>
      <c r="I57" s="58"/>
      <c r="J57" s="58" t="s">
        <v>40</v>
      </c>
      <c r="K57" s="58"/>
      <c r="L57" s="58"/>
      <c r="M57" s="58"/>
      <c r="N57" s="58"/>
      <c r="O57" s="58"/>
      <c r="P57" s="58"/>
      <c r="Q57" s="58"/>
    </row>
    <row r="58" spans="2:17" ht="15" customHeight="1" x14ac:dyDescent="0.25">
      <c r="B58" s="32"/>
      <c r="C58" s="33"/>
      <c r="D58" s="33"/>
      <c r="E58" s="33"/>
      <c r="F58" s="33"/>
      <c r="G58" s="33"/>
      <c r="H58" s="33"/>
      <c r="I58" s="34"/>
      <c r="J58" s="32"/>
      <c r="K58" s="33"/>
      <c r="L58" s="33"/>
      <c r="M58" s="33"/>
      <c r="N58" s="33"/>
      <c r="O58" s="33"/>
      <c r="P58" s="33"/>
      <c r="Q58" s="34"/>
    </row>
    <row r="59" spans="2:17" ht="15" customHeight="1" x14ac:dyDescent="0.25">
      <c r="B59" s="54" t="s">
        <v>62</v>
      </c>
      <c r="C59" s="54"/>
      <c r="D59" s="54"/>
      <c r="E59" s="54"/>
      <c r="F59" s="35" t="s">
        <v>10</v>
      </c>
      <c r="G59" s="36">
        <v>220.27</v>
      </c>
      <c r="H59" s="35" t="s">
        <v>11</v>
      </c>
      <c r="I59" s="37"/>
      <c r="J59" s="55" t="s">
        <v>60</v>
      </c>
      <c r="K59" s="55"/>
      <c r="L59" s="55"/>
      <c r="M59" s="55"/>
      <c r="N59" s="55"/>
      <c r="O59" s="55"/>
      <c r="P59" s="55"/>
      <c r="Q59" s="55"/>
    </row>
    <row r="60" spans="2:17" ht="15" customHeight="1" x14ac:dyDescent="0.25">
      <c r="B60" s="38" t="s">
        <v>41</v>
      </c>
      <c r="C60" s="39">
        <f>G59</f>
        <v>220.27</v>
      </c>
      <c r="D60" s="40" t="s">
        <v>9</v>
      </c>
      <c r="E60" s="40">
        <v>0.92</v>
      </c>
      <c r="F60" s="40" t="s">
        <v>10</v>
      </c>
      <c r="G60" s="39">
        <f>C60*E60</f>
        <v>202.64840000000001</v>
      </c>
      <c r="H60" s="41" t="s">
        <v>42</v>
      </c>
      <c r="I60" s="42"/>
      <c r="J60" s="43"/>
      <c r="K60" s="42"/>
      <c r="L60" s="42"/>
      <c r="M60" s="42"/>
      <c r="N60" s="42"/>
      <c r="O60" s="42"/>
      <c r="P60" s="42"/>
      <c r="Q60" s="44"/>
    </row>
  </sheetData>
  <mergeCells count="25">
    <mergeCell ref="J24:Q24"/>
    <mergeCell ref="B59:E59"/>
    <mergeCell ref="J59:Q59"/>
    <mergeCell ref="J45:Q45"/>
    <mergeCell ref="J51:Q51"/>
    <mergeCell ref="B52:E52"/>
    <mergeCell ref="F52:G52"/>
    <mergeCell ref="B57:I57"/>
    <mergeCell ref="J57:Q57"/>
    <mergeCell ref="J27:Q27"/>
    <mergeCell ref="B32:I32"/>
    <mergeCell ref="J33:Q33"/>
    <mergeCell ref="B42:I42"/>
    <mergeCell ref="J42:Q42"/>
    <mergeCell ref="C12:D12"/>
    <mergeCell ref="K16:P16"/>
    <mergeCell ref="J21:Q21"/>
    <mergeCell ref="J22:Q22"/>
    <mergeCell ref="J23:Q23"/>
    <mergeCell ref="B2:H3"/>
    <mergeCell ref="J2:Q3"/>
    <mergeCell ref="J7:Q7"/>
    <mergeCell ref="B9:G9"/>
    <mergeCell ref="F11:G11"/>
    <mergeCell ref="J11:Q11"/>
  </mergeCells>
  <printOptions horizontalCentered="1"/>
  <pageMargins left="0.39374999999999999" right="0.39374999999999999" top="0.39374999999999999" bottom="0.39374999999999999" header="0.511811023622047" footer="0.511811023622047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Eng Abilio Neto</dc:creator>
  <dc:description/>
  <cp:lastModifiedBy>Bruno Aranda Farias</cp:lastModifiedBy>
  <cp:revision>5</cp:revision>
  <cp:lastPrinted>2021-04-13T22:06:55Z</cp:lastPrinted>
  <dcterms:created xsi:type="dcterms:W3CDTF">2021-04-13T18:59:50Z</dcterms:created>
  <dcterms:modified xsi:type="dcterms:W3CDTF">2024-02-19T14:04:02Z</dcterms:modified>
  <dc:language>pt-BR</dc:language>
</cp:coreProperties>
</file>